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66925"/>
  <mc:AlternateContent xmlns:mc="http://schemas.openxmlformats.org/markup-compatibility/2006">
    <mc:Choice Requires="x15">
      <x15ac:absPath xmlns:x15ac="http://schemas.microsoft.com/office/spreadsheetml/2010/11/ac" url="D:\Киричук\! ТЕНДЕРИ\65. ужгород бомбосховище\"/>
    </mc:Choice>
  </mc:AlternateContent>
  <xr:revisionPtr revIDLastSave="0" documentId="13_ncr:1_{D0A43459-9A27-4336-9D02-6E934372E751}" xr6:coauthVersionLast="47" xr6:coauthVersionMax="47" xr10:uidLastSave="{00000000-0000-0000-0000-000000000000}"/>
  <bookViews>
    <workbookView xWindow="-120" yWindow="-120" windowWidth="29040" windowHeight="15720" xr2:uid="{AA8CD1F5-3D28-4F08-B7C5-3F4E171B153E}"/>
  </bookViews>
  <sheets>
    <sheet name="Лист1" sheetId="1" r:id="rId1"/>
  </sheets>
  <definedNames>
    <definedName name="_xlnm.Print_Area" localSheetId="0">Лист1!$A$1:$G$37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7" i="1" l="1"/>
  <c r="G28" i="1"/>
  <c r="D26" i="1"/>
  <c r="G26" i="1" s="1"/>
  <c r="G12" i="1"/>
  <c r="G15" i="1"/>
  <c r="G16" i="1"/>
  <c r="G23" i="1"/>
  <c r="G24" i="1"/>
  <c r="G25" i="1"/>
  <c r="D18" i="1"/>
  <c r="G18" i="1" s="1"/>
  <c r="D13" i="1"/>
  <c r="G13" i="1" s="1"/>
  <c r="D14" i="1" l="1"/>
  <c r="D11" i="1"/>
  <c r="G11" i="1" s="1"/>
  <c r="D10" i="1"/>
  <c r="D21" i="1"/>
  <c r="D19" i="1" l="1"/>
  <c r="G19" i="1" s="1"/>
  <c r="D17" i="1"/>
  <c r="G14" i="1"/>
  <c r="D22" i="1"/>
  <c r="G22" i="1" s="1"/>
  <c r="G21" i="1"/>
  <c r="G17" i="1" l="1"/>
  <c r="D20" i="1"/>
  <c r="G20" i="1" s="1"/>
  <c r="G10" i="1" l="1"/>
  <c r="G29" i="1" s="1"/>
</calcChain>
</file>

<file path=xl/sharedStrings.xml><?xml version="1.0" encoding="utf-8"?>
<sst xmlns="http://schemas.openxmlformats.org/spreadsheetml/2006/main" count="56" uniqueCount="41">
  <si>
    <t>тел. +380342 583712, факс +380342 583764</t>
  </si>
  <si>
    <t>№</t>
  </si>
  <si>
    <t>Од. вим</t>
  </si>
  <si>
    <t>Кількість</t>
  </si>
  <si>
    <t xml:space="preserve">ПрАТ “Івано-Франківськцемент” </t>
  </si>
  <si>
    <t xml:space="preserve">Івано-Франківська обл., Тисменицький р-н, с.Ямниця, 77422 </t>
  </si>
  <si>
    <t xml:space="preserve">www.ifcem.if.ua   office@ifcem.if.ua </t>
  </si>
  <si>
    <t xml:space="preserve">Номенклатура (назва) </t>
  </si>
  <si>
    <t xml:space="preserve">Ціна за од. з ПДВ, грн </t>
  </si>
  <si>
    <t xml:space="preserve">Загальна сума з ПДВ, грн </t>
  </si>
  <si>
    <t>Примітки:</t>
  </si>
  <si>
    <t>1)Матеріали надає замовник</t>
  </si>
  <si>
    <t>2)Розхідні матеріали надає підрядник</t>
  </si>
  <si>
    <t>м2</t>
  </si>
  <si>
    <t>м.п.</t>
  </si>
  <si>
    <t>3)Техніку надає замовник</t>
  </si>
  <si>
    <t>Демонтаж штукатурки на стінах</t>
  </si>
  <si>
    <t>Влаштування напівсухої стяжки</t>
  </si>
  <si>
    <t>Влаштування плитки на підлогу</t>
  </si>
  <si>
    <t>Влаштування плінтуса з плитки</t>
  </si>
  <si>
    <t>Грунтування стін/стелі</t>
  </si>
  <si>
    <t>4)будівельні відходи виносити і складувати на вулиці</t>
  </si>
  <si>
    <t>Відбивання розчину з підлоги</t>
  </si>
  <si>
    <t xml:space="preserve">Ціна за од. без ПДВ, грн </t>
  </si>
  <si>
    <t>Влаштування штукатурки стін цементно вапняної включно з відкосами</t>
  </si>
  <si>
    <t>Мурування стін з цегли</t>
  </si>
  <si>
    <t>м3</t>
  </si>
  <si>
    <t>Нанесення протигрибкових засобів на стіни та стелю</t>
  </si>
  <si>
    <t>Фарбування стін та стелі</t>
  </si>
  <si>
    <t>Шпаклювання стін та стелі стартовою шпаклівкою</t>
  </si>
  <si>
    <t>Шпаклювання стелі та стелі фінішною шпаклівкою</t>
  </si>
  <si>
    <t>Демонтаж шпаклівки з стелі</t>
  </si>
  <si>
    <t>Всього:</t>
  </si>
  <si>
    <t>Монтаж дверей металопластикових</t>
  </si>
  <si>
    <t>Монтаж дверей броньованих</t>
  </si>
  <si>
    <t>Влаштуванн сходинки з плитки</t>
  </si>
  <si>
    <t>шт</t>
  </si>
  <si>
    <t>Влаштування монолітної плити перекриття товщиною до300мм</t>
  </si>
  <si>
    <t>Ремонтні роботи укриття м.Ужгород</t>
  </si>
  <si>
    <t>Демонтаж залізобетонних конструкцій</t>
  </si>
  <si>
    <t>Влаштування сходів монолітних по грунту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</si>
</sst>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9">
    <font>
      <sz val="10"/>
      <color theme="1"/>
      <name val="Liberation Sans"/>
      <charset val="204"/>
    </font>
    <font>
      <sz val="10"/>
      <color theme="1"/>
      <name val="Liberation Sans"/>
      <charset val="204"/>
    </font>
    <font>
      <b/>
      <sz val="10"/>
      <color theme="1"/>
      <name val="Liberation Sans"/>
      <charset val="204"/>
    </font>
    <font>
      <b/>
      <sz val="10"/>
      <color rgb="FFFFFFFF"/>
      <name val="Liberation Sans"/>
      <charset val="204"/>
    </font>
    <font>
      <sz val="10"/>
      <color rgb="FFCC0000"/>
      <name val="Liberation Sans"/>
      <charset val="204"/>
    </font>
    <font>
      <sz val="11"/>
      <color rgb="FF000000"/>
      <name val="Calibri"/>
      <family val="2"/>
      <charset val="204"/>
    </font>
    <font>
      <i/>
      <sz val="10"/>
      <color rgb="FF808080"/>
      <name val="Liberation Sans"/>
      <charset val="204"/>
    </font>
    <font>
      <sz val="10"/>
      <color rgb="FF006600"/>
      <name val="Liberation Sans"/>
      <charset val="204"/>
    </font>
    <font>
      <b/>
      <sz val="24"/>
      <color rgb="FF000000"/>
      <name val="Liberation Sans"/>
      <charset val="204"/>
    </font>
    <font>
      <b/>
      <sz val="18"/>
      <color rgb="FF000000"/>
      <name val="Liberation Sans"/>
      <charset val="204"/>
    </font>
    <font>
      <b/>
      <sz val="12"/>
      <color rgb="FF000000"/>
      <name val="Liberation Sans"/>
      <charset val="204"/>
    </font>
    <font>
      <u/>
      <sz val="10"/>
      <color rgb="FF0000EE"/>
      <name val="Liberation Sans"/>
      <charset val="204"/>
    </font>
    <font>
      <sz val="10"/>
      <color rgb="FF996600"/>
      <name val="Liberation Sans"/>
      <charset val="204"/>
    </font>
    <font>
      <sz val="10"/>
      <color rgb="FF333333"/>
      <name val="Liberation Sans"/>
      <charset val="204"/>
    </font>
    <font>
      <b/>
      <i/>
      <u/>
      <sz val="10"/>
      <color theme="1"/>
      <name val="Liberation Sans"/>
      <charset val="204"/>
    </font>
    <font>
      <sz val="12"/>
      <color rgb="FF000000"/>
      <name val="Calibri"/>
      <family val="2"/>
      <charset val="204"/>
    </font>
    <font>
      <sz val="8"/>
      <color rgb="FF000000"/>
      <name val="Arial"/>
      <family val="2"/>
      <charset val="204"/>
    </font>
    <font>
      <b/>
      <sz val="18"/>
      <color rgb="FF000000"/>
      <name val="Calibri"/>
      <family val="2"/>
      <charset val="204"/>
    </font>
    <font>
      <b/>
      <sz val="14"/>
      <color rgb="FF000000"/>
      <name val="Calibri"/>
      <family val="2"/>
      <charset val="204"/>
    </font>
    <font>
      <b/>
      <sz val="12"/>
      <color rgb="FF000000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2"/>
      <color rgb="FF000000"/>
      <name val="Calibri"/>
      <family val="2"/>
      <charset val="1"/>
    </font>
    <font>
      <sz val="18"/>
      <color rgb="FF000000"/>
      <name val="Calibri"/>
      <family val="2"/>
      <charset val="1"/>
    </font>
    <font>
      <sz val="14"/>
      <color rgb="FF000000"/>
      <name val="Calibri"/>
      <family val="2"/>
      <charset val="1"/>
    </font>
    <font>
      <b/>
      <sz val="12"/>
      <color rgb="FF000000"/>
      <name val="Calibri"/>
      <family val="2"/>
      <charset val="204"/>
    </font>
    <font>
      <sz val="12"/>
      <name val="Times New Roman"/>
      <family val="1"/>
      <charset val="204"/>
    </font>
    <font>
      <b/>
      <sz val="14"/>
      <color rgb="FF000000"/>
      <name val="Times New Roman"/>
      <family val="1"/>
      <charset val="204"/>
    </font>
    <font>
      <sz val="8"/>
      <name val="Liberation Sans"/>
      <charset val="204"/>
    </font>
    <font>
      <sz val="14"/>
      <name val="Calibri"/>
      <family val="2"/>
      <charset val="1"/>
    </font>
  </fonts>
  <fills count="9">
    <fill>
      <patternFill patternType="none"/>
    </fill>
    <fill>
      <patternFill patternType="gray125"/>
    </fill>
    <fill>
      <patternFill patternType="solid">
        <fgColor rgb="FF000000"/>
        <bgColor rgb="FF000000"/>
      </patternFill>
    </fill>
    <fill>
      <patternFill patternType="solid">
        <fgColor rgb="FF808080"/>
        <bgColor rgb="FF808080"/>
      </patternFill>
    </fill>
    <fill>
      <patternFill patternType="solid">
        <fgColor rgb="FFDDDDDD"/>
        <bgColor rgb="FFDDDDDD"/>
      </patternFill>
    </fill>
    <fill>
      <patternFill patternType="solid">
        <fgColor rgb="FFFFCCCC"/>
        <bgColor rgb="FFFFCCCC"/>
      </patternFill>
    </fill>
    <fill>
      <patternFill patternType="solid">
        <fgColor rgb="FFCC0000"/>
        <bgColor rgb="FFCC0000"/>
      </patternFill>
    </fill>
    <fill>
      <patternFill patternType="solid">
        <fgColor rgb="FFCCFFCC"/>
        <bgColor rgb="FFCCFFCC"/>
      </patternFill>
    </fill>
    <fill>
      <patternFill patternType="solid">
        <fgColor rgb="FFFFFFCC"/>
        <bgColor rgb="FFFFFFCC"/>
      </patternFill>
    </fill>
  </fills>
  <borders count="15">
    <border>
      <left/>
      <right/>
      <top/>
      <bottom/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</borders>
  <cellStyleXfs count="20">
    <xf numFmtId="0" fontId="0" fillId="0" borderId="0"/>
    <xf numFmtId="0" fontId="2" fillId="0" borderId="0"/>
    <xf numFmtId="0" fontId="3" fillId="2" borderId="0"/>
    <xf numFmtId="0" fontId="3" fillId="3" borderId="0"/>
    <xf numFmtId="0" fontId="2" fillId="4" borderId="0"/>
    <xf numFmtId="0" fontId="4" fillId="5" borderId="0"/>
    <xf numFmtId="0" fontId="5" fillId="0" borderId="0" applyNumberFormat="0" applyFill="0" applyBorder="0" applyProtection="0"/>
    <xf numFmtId="0" fontId="3" fillId="6" borderId="0"/>
    <xf numFmtId="0" fontId="6" fillId="0" borderId="0"/>
    <xf numFmtId="0" fontId="7" fillId="7" borderId="0"/>
    <xf numFmtId="0" fontId="8" fillId="0" borderId="0"/>
    <xf numFmtId="0" fontId="9" fillId="0" borderId="0"/>
    <xf numFmtId="0" fontId="10" fillId="0" borderId="0"/>
    <xf numFmtId="0" fontId="11" fillId="0" borderId="0"/>
    <xf numFmtId="0" fontId="12" fillId="8" borderId="0"/>
    <xf numFmtId="0" fontId="13" fillId="8" borderId="1"/>
    <xf numFmtId="0" fontId="14" fillId="0" borderId="0"/>
    <xf numFmtId="0" fontId="1" fillId="0" borderId="0"/>
    <xf numFmtId="0" fontId="1" fillId="0" borderId="0"/>
    <xf numFmtId="0" fontId="4" fillId="0" borderId="0"/>
  </cellStyleXfs>
  <cellXfs count="39">
    <xf numFmtId="0" fontId="0" fillId="0" borderId="0" xfId="0"/>
    <xf numFmtId="0" fontId="0" fillId="0" borderId="0" xfId="0" applyAlignment="1">
      <alignment horizontal="center" vertical="center"/>
    </xf>
    <xf numFmtId="0" fontId="16" fillId="0" borderId="0" xfId="0" applyFont="1" applyAlignment="1">
      <alignment vertical="center"/>
    </xf>
    <xf numFmtId="0" fontId="0" fillId="0" borderId="0" xfId="0" applyAlignment="1">
      <alignment wrapText="1"/>
    </xf>
    <xf numFmtId="0" fontId="21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2" fontId="21" fillId="0" borderId="0" xfId="0" applyNumberFormat="1" applyFont="1" applyAlignment="1">
      <alignment horizontal="center" vertical="center"/>
    </xf>
    <xf numFmtId="3" fontId="21" fillId="0" borderId="0" xfId="0" applyNumberFormat="1" applyFont="1" applyAlignment="1">
      <alignment horizontal="center" vertical="center"/>
    </xf>
    <xf numFmtId="0" fontId="22" fillId="0" borderId="0" xfId="0" applyFont="1"/>
    <xf numFmtId="0" fontId="23" fillId="0" borderId="0" xfId="0" applyFont="1" applyAlignment="1">
      <alignment horizontal="center" vertical="center"/>
    </xf>
    <xf numFmtId="0" fontId="24" fillId="0" borderId="2" xfId="0" applyFont="1" applyBorder="1" applyAlignment="1">
      <alignment horizontal="center" vertical="center" wrapText="1"/>
    </xf>
    <xf numFmtId="0" fontId="19" fillId="0" borderId="3" xfId="0" applyFont="1" applyBorder="1" applyAlignment="1">
      <alignment horizontal="center" vertical="center" wrapText="1"/>
    </xf>
    <xf numFmtId="2" fontId="19" fillId="0" borderId="3" xfId="0" applyNumberFormat="1" applyFont="1" applyBorder="1" applyAlignment="1">
      <alignment horizontal="center" vertical="center" wrapText="1"/>
    </xf>
    <xf numFmtId="3" fontId="19" fillId="0" borderId="4" xfId="0" applyNumberFormat="1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20" fillId="0" borderId="9" xfId="0" applyFont="1" applyBorder="1" applyAlignment="1">
      <alignment horizontal="center" vertical="center" wrapText="1"/>
    </xf>
    <xf numFmtId="2" fontId="20" fillId="0" borderId="9" xfId="0" applyNumberFormat="1" applyFont="1" applyBorder="1" applyAlignment="1">
      <alignment horizontal="center" vertical="center" wrapText="1"/>
    </xf>
    <xf numFmtId="4" fontId="20" fillId="0" borderId="10" xfId="0" applyNumberFormat="1" applyFont="1" applyBorder="1" applyAlignment="1">
      <alignment horizontal="center" vertical="center"/>
    </xf>
    <xf numFmtId="0" fontId="5" fillId="0" borderId="0" xfId="0" applyFont="1" applyAlignment="1">
      <alignment wrapText="1"/>
    </xf>
    <xf numFmtId="0" fontId="25" fillId="0" borderId="9" xfId="0" applyFont="1" applyBorder="1" applyAlignment="1">
      <alignment vertical="center" wrapText="1"/>
    </xf>
    <xf numFmtId="4" fontId="26" fillId="0" borderId="7" xfId="0" applyNumberFormat="1" applyFont="1" applyBorder="1" applyAlignment="1">
      <alignment horizontal="center" vertical="center" wrapText="1"/>
    </xf>
    <xf numFmtId="49" fontId="18" fillId="0" borderId="0" xfId="0" applyNumberFormat="1" applyFont="1" applyAlignment="1">
      <alignment vertical="center"/>
    </xf>
    <xf numFmtId="2" fontId="23" fillId="0" borderId="0" xfId="0" applyNumberFormat="1" applyFont="1" applyAlignment="1">
      <alignment horizontal="center" vertical="center"/>
    </xf>
    <xf numFmtId="3" fontId="23" fillId="0" borderId="0" xfId="0" applyNumberFormat="1" applyFont="1" applyAlignment="1">
      <alignment horizontal="center" vertical="center"/>
    </xf>
    <xf numFmtId="0" fontId="23" fillId="0" borderId="0" xfId="0" applyFont="1"/>
    <xf numFmtId="49" fontId="21" fillId="0" borderId="0" xfId="0" applyNumberFormat="1" applyFont="1" applyAlignment="1">
      <alignment vertical="center"/>
    </xf>
    <xf numFmtId="0" fontId="25" fillId="0" borderId="9" xfId="0" applyFont="1" applyBorder="1" applyAlignment="1">
      <alignment vertical="center"/>
    </xf>
    <xf numFmtId="2" fontId="20" fillId="0" borderId="11" xfId="0" applyNumberFormat="1" applyFont="1" applyBorder="1" applyAlignment="1">
      <alignment horizontal="center" vertical="center" wrapText="1"/>
    </xf>
    <xf numFmtId="0" fontId="19" fillId="0" borderId="12" xfId="0" applyFont="1" applyBorder="1" applyAlignment="1">
      <alignment horizontal="right" vertical="center" wrapText="1"/>
    </xf>
    <xf numFmtId="0" fontId="25" fillId="0" borderId="13" xfId="0" applyFont="1" applyBorder="1" applyAlignment="1">
      <alignment vertical="center"/>
    </xf>
    <xf numFmtId="0" fontId="20" fillId="0" borderId="13" xfId="0" applyFont="1" applyBorder="1" applyAlignment="1">
      <alignment horizontal="center" vertical="center" wrapText="1"/>
    </xf>
    <xf numFmtId="2" fontId="20" fillId="0" borderId="13" xfId="0" applyNumberFormat="1" applyFont="1" applyBorder="1" applyAlignment="1">
      <alignment horizontal="center" vertical="center" wrapText="1"/>
    </xf>
    <xf numFmtId="2" fontId="20" fillId="0" borderId="14" xfId="0" applyNumberFormat="1" applyFont="1" applyBorder="1" applyAlignment="1">
      <alignment horizontal="center" vertical="center" wrapText="1"/>
    </xf>
    <xf numFmtId="0" fontId="25" fillId="0" borderId="13" xfId="0" applyFont="1" applyBorder="1" applyAlignment="1">
      <alignment vertical="center" wrapText="1"/>
    </xf>
    <xf numFmtId="0" fontId="17" fillId="0" borderId="0" xfId="0" applyFont="1" applyAlignment="1">
      <alignment horizontal="center" vertical="center"/>
    </xf>
    <xf numFmtId="0" fontId="28" fillId="0" borderId="0" xfId="0" applyFont="1" applyAlignment="1">
      <alignment horizontal="center" vertical="center"/>
    </xf>
    <xf numFmtId="0" fontId="21" fillId="0" borderId="0" xfId="0" applyFont="1" applyAlignment="1">
      <alignment horizontal="center" vertical="center"/>
    </xf>
    <xf numFmtId="0" fontId="19" fillId="0" borderId="5" xfId="0" applyFont="1" applyBorder="1" applyAlignment="1">
      <alignment horizontal="right" vertical="center" wrapText="1"/>
    </xf>
    <xf numFmtId="0" fontId="19" fillId="0" borderId="6" xfId="0" applyFont="1" applyBorder="1" applyAlignment="1">
      <alignment horizontal="right" vertical="center" wrapText="1"/>
    </xf>
  </cellXfs>
  <cellStyles count="20">
    <cellStyle name="Accent" xfId="1" xr:uid="{694A053E-56E9-41D4-B72B-E10AD5DBEAAB}"/>
    <cellStyle name="Accent 1" xfId="2" xr:uid="{B9657AA7-505D-489C-8659-859B8A9A1FBB}"/>
    <cellStyle name="Accent 2" xfId="3" xr:uid="{3CDDA62B-D295-477A-8FF3-33FE273B6760}"/>
    <cellStyle name="Accent 3" xfId="4" xr:uid="{2D74488B-5816-4D10-BA88-71AA1EE8D0CD}"/>
    <cellStyle name="Bad" xfId="5" xr:uid="{10921349-8A76-4B6C-9CA4-BE45349CE2CB}"/>
    <cellStyle name="Default" xfId="6" xr:uid="{4C37115C-2749-4CB8-B847-2EA727D347AD}"/>
    <cellStyle name="Error" xfId="7" xr:uid="{5955A2C4-60C6-4581-925D-5B532AE6082B}"/>
    <cellStyle name="Footnote" xfId="8" xr:uid="{9420D0F7-7E87-4C8E-94F7-E5BB84B751E3}"/>
    <cellStyle name="Good" xfId="9" xr:uid="{27E049E8-223E-44D3-AECA-7810D49D0714}"/>
    <cellStyle name="Heading" xfId="10" xr:uid="{66ED6399-8ABE-462A-90ED-A0BAF215FEDB}"/>
    <cellStyle name="Heading 1" xfId="11" xr:uid="{75A66C2F-3CDC-48BE-88DC-84795E678DEF}"/>
    <cellStyle name="Heading 2" xfId="12" xr:uid="{767C41DB-E34E-4E63-B823-98B1CC508975}"/>
    <cellStyle name="Hyperlink" xfId="13" xr:uid="{27836F93-2BC0-4503-A109-66779EE97DA7}"/>
    <cellStyle name="Neutral" xfId="14" xr:uid="{B86872FC-5FA9-496B-90B5-5F47A48CDE41}"/>
    <cellStyle name="Note" xfId="15" xr:uid="{47439DE6-3A46-4401-BA93-8ADD1996454B}"/>
    <cellStyle name="Result" xfId="16" xr:uid="{3FB24070-5D14-479A-B022-AD13CB29BC8F}"/>
    <cellStyle name="Status" xfId="17" xr:uid="{D22BD9A0-8673-4F5B-914F-DE277F5DA334}"/>
    <cellStyle name="Text" xfId="18" xr:uid="{3A5C9A00-DDD7-4299-9D88-EC98C112674C}"/>
    <cellStyle name="Warning" xfId="19" xr:uid="{CBBC916C-5C2D-4BF1-A4AE-D0D39A8D2227}"/>
    <cellStyle name="Звичайни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3076823</xdr:colOff>
      <xdr:row>1</xdr:row>
      <xdr:rowOff>22412</xdr:rowOff>
    </xdr:from>
    <xdr:to>
      <xdr:col>6</xdr:col>
      <xdr:colOff>567113</xdr:colOff>
      <xdr:row>5</xdr:row>
      <xdr:rowOff>117550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3B9EF4CD-0196-4665-932A-BE29F9B072B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 bwMode="auto">
        <a:xfrm>
          <a:off x="3619748" y="222437"/>
          <a:ext cx="2993489" cy="9009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Офіс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557A311-A727-495F-A75C-3E548523EA30}">
  <sheetPr>
    <pageSetUpPr fitToPage="1"/>
  </sheetPr>
  <dimension ref="A2:G36"/>
  <sheetViews>
    <sheetView tabSelected="1" view="pageBreakPreview" zoomScale="85" zoomScaleNormal="100" zoomScaleSheetLayoutView="85" workbookViewId="0">
      <selection activeCell="L16" sqref="L16"/>
    </sheetView>
  </sheetViews>
  <sheetFormatPr defaultColWidth="8.85546875" defaultRowHeight="15.75"/>
  <cols>
    <col min="1" max="1" width="8.140625" style="1" customWidth="1"/>
    <col min="2" max="2" width="51.85546875" style="4" customWidth="1"/>
    <col min="3" max="3" width="7.5703125" style="5" customWidth="1"/>
    <col min="4" max="4" width="11.5703125" style="6" customWidth="1"/>
    <col min="5" max="5" width="11.5703125" style="6" hidden="1" customWidth="1"/>
    <col min="6" max="6" width="11.5703125" style="6" customWidth="1"/>
    <col min="7" max="7" width="16.7109375" style="7" customWidth="1"/>
    <col min="8" max="8" width="11.85546875" customWidth="1"/>
    <col min="9" max="9" width="11.42578125" customWidth="1"/>
    <col min="10" max="10" width="12.28515625" customWidth="1"/>
    <col min="11" max="16" width="8.85546875" customWidth="1"/>
  </cols>
  <sheetData>
    <row r="2" spans="1:7">
      <c r="A2" s="2" t="s">
        <v>4</v>
      </c>
    </row>
    <row r="3" spans="1:7">
      <c r="A3" s="2" t="s">
        <v>5</v>
      </c>
    </row>
    <row r="4" spans="1:7">
      <c r="A4" s="2" t="s">
        <v>6</v>
      </c>
    </row>
    <row r="5" spans="1:7">
      <c r="A5" s="2" t="s">
        <v>0</v>
      </c>
    </row>
    <row r="7" spans="1:7" s="8" customFormat="1" ht="15.75" customHeight="1">
      <c r="A7" s="34" t="s">
        <v>38</v>
      </c>
      <c r="B7" s="34"/>
      <c r="C7" s="34"/>
      <c r="D7" s="34"/>
      <c r="E7" s="34"/>
      <c r="F7" s="34"/>
      <c r="G7" s="34"/>
    </row>
    <row r="8" spans="1:7" s="8" customFormat="1" ht="25.5" customHeight="1" thickBot="1">
      <c r="A8" s="35"/>
      <c r="B8" s="35"/>
      <c r="C8" s="35"/>
      <c r="D8" s="35"/>
      <c r="E8" s="35"/>
      <c r="F8" s="35"/>
      <c r="G8" s="35"/>
    </row>
    <row r="9" spans="1:7" s="3" customFormat="1" ht="46.5" customHeight="1">
      <c r="A9" s="10" t="s">
        <v>1</v>
      </c>
      <c r="B9" s="11" t="s">
        <v>7</v>
      </c>
      <c r="C9" s="11" t="s">
        <v>2</v>
      </c>
      <c r="D9" s="12" t="s">
        <v>3</v>
      </c>
      <c r="E9" s="12" t="s">
        <v>23</v>
      </c>
      <c r="F9" s="12" t="s">
        <v>8</v>
      </c>
      <c r="G9" s="13" t="s">
        <v>9</v>
      </c>
    </row>
    <row r="10" spans="1:7" s="18" customFormat="1" ht="33" customHeight="1">
      <c r="A10" s="14">
        <v>1</v>
      </c>
      <c r="B10" s="19" t="s">
        <v>16</v>
      </c>
      <c r="C10" s="15" t="s">
        <v>13</v>
      </c>
      <c r="D10" s="16">
        <f>D18</f>
        <v>300</v>
      </c>
      <c r="E10" s="16">
        <v>180</v>
      </c>
      <c r="F10" s="27"/>
      <c r="G10" s="17">
        <f>F10*D10</f>
        <v>0</v>
      </c>
    </row>
    <row r="11" spans="1:7" s="18" customFormat="1" ht="33" customHeight="1">
      <c r="A11" s="14">
        <v>2</v>
      </c>
      <c r="B11" s="19" t="s">
        <v>31</v>
      </c>
      <c r="C11" s="15" t="s">
        <v>13</v>
      </c>
      <c r="D11" s="16">
        <f>D13</f>
        <v>140</v>
      </c>
      <c r="E11" s="16">
        <v>180</v>
      </c>
      <c r="F11" s="27"/>
      <c r="G11" s="17">
        <f>F11*D11</f>
        <v>0</v>
      </c>
    </row>
    <row r="12" spans="1:7" s="18" customFormat="1" ht="33" customHeight="1">
      <c r="A12" s="14">
        <v>3</v>
      </c>
      <c r="B12" s="19" t="s">
        <v>22</v>
      </c>
      <c r="C12" s="15" t="s">
        <v>13</v>
      </c>
      <c r="D12" s="16">
        <v>140</v>
      </c>
      <c r="E12" s="16">
        <v>320</v>
      </c>
      <c r="F12" s="27"/>
      <c r="G12" s="17">
        <f t="shared" ref="G12:G28" si="0">F12*D12</f>
        <v>0</v>
      </c>
    </row>
    <row r="13" spans="1:7" s="18" customFormat="1" ht="33" customHeight="1">
      <c r="A13" s="14">
        <v>4</v>
      </c>
      <c r="B13" s="19" t="s">
        <v>17</v>
      </c>
      <c r="C13" s="15" t="s">
        <v>13</v>
      </c>
      <c r="D13" s="16">
        <f>D12</f>
        <v>140</v>
      </c>
      <c r="E13" s="16">
        <v>300</v>
      </c>
      <c r="F13" s="27"/>
      <c r="G13" s="17">
        <f t="shared" si="0"/>
        <v>0</v>
      </c>
    </row>
    <row r="14" spans="1:7" s="18" customFormat="1" ht="33" customHeight="1">
      <c r="A14" s="14">
        <v>5</v>
      </c>
      <c r="B14" s="19" t="s">
        <v>18</v>
      </c>
      <c r="C14" s="15" t="s">
        <v>13</v>
      </c>
      <c r="D14" s="16">
        <f>D13</f>
        <v>140</v>
      </c>
      <c r="E14" s="16">
        <v>700</v>
      </c>
      <c r="F14" s="27"/>
      <c r="G14" s="17">
        <f t="shared" si="0"/>
        <v>0</v>
      </c>
    </row>
    <row r="15" spans="1:7" s="18" customFormat="1" ht="33" customHeight="1">
      <c r="A15" s="14">
        <v>6</v>
      </c>
      <c r="B15" s="19" t="s">
        <v>19</v>
      </c>
      <c r="C15" s="15" t="s">
        <v>14</v>
      </c>
      <c r="D15" s="16">
        <v>150</v>
      </c>
      <c r="E15" s="16">
        <v>700</v>
      </c>
      <c r="F15" s="27"/>
      <c r="G15" s="17">
        <f t="shared" si="0"/>
        <v>0</v>
      </c>
    </row>
    <row r="16" spans="1:7" s="18" customFormat="1" ht="33" customHeight="1">
      <c r="A16" s="14">
        <v>7</v>
      </c>
      <c r="B16" s="19" t="s">
        <v>35</v>
      </c>
      <c r="C16" s="15" t="s">
        <v>14</v>
      </c>
      <c r="D16" s="16">
        <v>30</v>
      </c>
      <c r="E16" s="16"/>
      <c r="F16" s="27"/>
      <c r="G16" s="17">
        <f t="shared" si="0"/>
        <v>0</v>
      </c>
    </row>
    <row r="17" spans="1:7" s="18" customFormat="1" ht="33" customHeight="1">
      <c r="A17" s="14">
        <v>8</v>
      </c>
      <c r="B17" s="19" t="s">
        <v>27</v>
      </c>
      <c r="C17" s="15" t="s">
        <v>13</v>
      </c>
      <c r="D17" s="16">
        <f>D15*2+D14</f>
        <v>440</v>
      </c>
      <c r="E17" s="16">
        <v>95</v>
      </c>
      <c r="F17" s="27"/>
      <c r="G17" s="17">
        <f t="shared" si="0"/>
        <v>0</v>
      </c>
    </row>
    <row r="18" spans="1:7" s="18" customFormat="1" ht="33" customHeight="1">
      <c r="A18" s="14">
        <v>9</v>
      </c>
      <c r="B18" s="19" t="s">
        <v>24</v>
      </c>
      <c r="C18" s="15" t="s">
        <v>13</v>
      </c>
      <c r="D18" s="16">
        <f>D15*2</f>
        <v>300</v>
      </c>
      <c r="E18" s="16">
        <v>300</v>
      </c>
      <c r="F18" s="27"/>
      <c r="G18" s="17">
        <f t="shared" si="0"/>
        <v>0</v>
      </c>
    </row>
    <row r="19" spans="1:7" s="18" customFormat="1" ht="33" customHeight="1">
      <c r="A19" s="14">
        <v>10</v>
      </c>
      <c r="B19" s="26" t="s">
        <v>20</v>
      </c>
      <c r="C19" s="15" t="s">
        <v>13</v>
      </c>
      <c r="D19" s="16">
        <f>(D18+D14)*3</f>
        <v>1320</v>
      </c>
      <c r="E19" s="16">
        <v>45</v>
      </c>
      <c r="F19" s="27"/>
      <c r="G19" s="17">
        <f t="shared" si="0"/>
        <v>0</v>
      </c>
    </row>
    <row r="20" spans="1:7" s="18" customFormat="1" ht="33" customHeight="1">
      <c r="A20" s="14">
        <v>11</v>
      </c>
      <c r="B20" s="26" t="s">
        <v>28</v>
      </c>
      <c r="C20" s="15" t="s">
        <v>13</v>
      </c>
      <c r="D20" s="16">
        <f>D17</f>
        <v>440</v>
      </c>
      <c r="E20" s="16">
        <v>160</v>
      </c>
      <c r="F20" s="27"/>
      <c r="G20" s="17">
        <f t="shared" si="0"/>
        <v>0</v>
      </c>
    </row>
    <row r="21" spans="1:7" s="18" customFormat="1" ht="33" customHeight="1">
      <c r="A21" s="14">
        <v>12</v>
      </c>
      <c r="B21" s="26" t="s">
        <v>29</v>
      </c>
      <c r="C21" s="15" t="s">
        <v>13</v>
      </c>
      <c r="D21" s="16">
        <f>D18+D12</f>
        <v>440</v>
      </c>
      <c r="E21" s="16">
        <v>140</v>
      </c>
      <c r="F21" s="27"/>
      <c r="G21" s="17">
        <f t="shared" si="0"/>
        <v>0</v>
      </c>
    </row>
    <row r="22" spans="1:7" s="18" customFormat="1" ht="33" customHeight="1">
      <c r="A22" s="14">
        <v>13</v>
      </c>
      <c r="B22" s="26" t="s">
        <v>30</v>
      </c>
      <c r="C22" s="15" t="s">
        <v>13</v>
      </c>
      <c r="D22" s="16">
        <f>D21</f>
        <v>440</v>
      </c>
      <c r="E22" s="16">
        <v>140</v>
      </c>
      <c r="F22" s="27"/>
      <c r="G22" s="17">
        <f t="shared" si="0"/>
        <v>0</v>
      </c>
    </row>
    <row r="23" spans="1:7" s="18" customFormat="1" ht="33" customHeight="1">
      <c r="A23" s="14">
        <v>14</v>
      </c>
      <c r="B23" s="29" t="s">
        <v>33</v>
      </c>
      <c r="C23" s="30" t="s">
        <v>36</v>
      </c>
      <c r="D23" s="31">
        <v>9</v>
      </c>
      <c r="E23" s="31"/>
      <c r="F23" s="32"/>
      <c r="G23" s="17">
        <f t="shared" si="0"/>
        <v>0</v>
      </c>
    </row>
    <row r="24" spans="1:7" s="18" customFormat="1" ht="33" customHeight="1">
      <c r="A24" s="14">
        <v>15</v>
      </c>
      <c r="B24" s="29" t="s">
        <v>34</v>
      </c>
      <c r="C24" s="30" t="s">
        <v>36</v>
      </c>
      <c r="D24" s="31">
        <v>2</v>
      </c>
      <c r="E24" s="31"/>
      <c r="F24" s="32"/>
      <c r="G24" s="17">
        <f t="shared" si="0"/>
        <v>0</v>
      </c>
    </row>
    <row r="25" spans="1:7" s="18" customFormat="1" ht="33" customHeight="1">
      <c r="A25" s="14">
        <v>16</v>
      </c>
      <c r="B25" s="29" t="s">
        <v>25</v>
      </c>
      <c r="C25" s="30" t="s">
        <v>26</v>
      </c>
      <c r="D25" s="31">
        <v>13</v>
      </c>
      <c r="E25" s="31"/>
      <c r="F25" s="32"/>
      <c r="G25" s="17">
        <f t="shared" si="0"/>
        <v>0</v>
      </c>
    </row>
    <row r="26" spans="1:7" s="18" customFormat="1" ht="44.25" customHeight="1">
      <c r="A26" s="14">
        <v>17</v>
      </c>
      <c r="B26" s="33" t="s">
        <v>37</v>
      </c>
      <c r="C26" s="30" t="s">
        <v>26</v>
      </c>
      <c r="D26" s="31">
        <f>5*3*0.25*2</f>
        <v>7.5</v>
      </c>
      <c r="E26" s="31"/>
      <c r="F26" s="32"/>
      <c r="G26" s="17">
        <f t="shared" si="0"/>
        <v>0</v>
      </c>
    </row>
    <row r="27" spans="1:7" s="18" customFormat="1" ht="44.25" customHeight="1">
      <c r="A27" s="14">
        <v>18</v>
      </c>
      <c r="B27" s="33" t="s">
        <v>39</v>
      </c>
      <c r="C27" s="30" t="s">
        <v>26</v>
      </c>
      <c r="D27" s="31">
        <v>5</v>
      </c>
      <c r="E27" s="31"/>
      <c r="F27" s="32"/>
      <c r="G27" s="17">
        <f t="shared" si="0"/>
        <v>0</v>
      </c>
    </row>
    <row r="28" spans="1:7" s="18" customFormat="1" ht="44.25" customHeight="1">
      <c r="A28" s="14">
        <v>19</v>
      </c>
      <c r="B28" s="33" t="s">
        <v>40</v>
      </c>
      <c r="C28" s="30" t="s">
        <v>26</v>
      </c>
      <c r="D28" s="31">
        <v>5</v>
      </c>
      <c r="E28" s="31"/>
      <c r="F28" s="32"/>
      <c r="G28" s="17">
        <f t="shared" si="0"/>
        <v>0</v>
      </c>
    </row>
    <row r="29" spans="1:7" s="3" customFormat="1" ht="30.75" customHeight="1" thickBot="1">
      <c r="A29" s="37" t="s">
        <v>32</v>
      </c>
      <c r="B29" s="38"/>
      <c r="C29" s="38"/>
      <c r="D29" s="38"/>
      <c r="E29" s="38"/>
      <c r="F29" s="28"/>
      <c r="G29" s="20">
        <f>SUM(G10:G28)</f>
        <v>0</v>
      </c>
    </row>
    <row r="30" spans="1:7">
      <c r="C30" s="36"/>
      <c r="D30" s="36"/>
      <c r="E30" s="36"/>
      <c r="F30" s="36"/>
      <c r="G30" s="36"/>
    </row>
    <row r="31" spans="1:7">
      <c r="D31" s="5"/>
      <c r="E31" s="5"/>
      <c r="F31" s="5"/>
      <c r="G31" s="5"/>
    </row>
    <row r="32" spans="1:7" s="24" customFormat="1" ht="24" customHeight="1">
      <c r="A32" s="9"/>
      <c r="B32" s="21" t="s">
        <v>10</v>
      </c>
      <c r="C32" s="9"/>
      <c r="D32" s="22"/>
      <c r="E32" s="22"/>
      <c r="F32" s="22"/>
      <c r="G32" s="23"/>
    </row>
    <row r="33" spans="2:2" ht="21" customHeight="1">
      <c r="B33" s="25" t="s">
        <v>11</v>
      </c>
    </row>
    <row r="34" spans="2:2" ht="21" customHeight="1">
      <c r="B34" s="25" t="s">
        <v>12</v>
      </c>
    </row>
    <row r="35" spans="2:2">
      <c r="B35" s="4" t="s">
        <v>15</v>
      </c>
    </row>
    <row r="36" spans="2:2">
      <c r="B36" s="4" t="s">
        <v>21</v>
      </c>
    </row>
  </sheetData>
  <mergeCells count="4">
    <mergeCell ref="A7:G7"/>
    <mergeCell ref="A8:G8"/>
    <mergeCell ref="C30:G30"/>
    <mergeCell ref="A29:E29"/>
  </mergeCells>
  <phoneticPr fontId="27" type="noConversion"/>
  <pageMargins left="0.22440944881889766" right="0" top="0.58188976377952761" bottom="0.65118110236220472" header="0.18818897637795276" footer="0.25748031496062995"/>
  <pageSetup paperSize="9" scale="76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332</TotalTime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1</vt:i4>
      </vt:variant>
      <vt:variant>
        <vt:lpstr>Іменовані діапазони</vt:lpstr>
      </vt:variant>
      <vt:variant>
        <vt:i4>1</vt:i4>
      </vt:variant>
    </vt:vector>
  </HeadingPairs>
  <TitlesOfParts>
    <vt:vector size="2" baseType="lpstr">
      <vt:lpstr>Лист1</vt:lpstr>
      <vt:lpstr>Лист1!Область_друку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Інженер-будівельник (5)</dc:creator>
  <cp:lastModifiedBy>Інженер-будівельник (5)</cp:lastModifiedBy>
  <cp:revision>28</cp:revision>
  <cp:lastPrinted>2025-12-18T15:00:00Z</cp:lastPrinted>
  <dcterms:created xsi:type="dcterms:W3CDTF">2006-09-16T00:00:00Z</dcterms:created>
  <dcterms:modified xsi:type="dcterms:W3CDTF">2026-05-09T06:15:44Z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ntentTypeId">
    <vt:lpwstr>0x0101007838330717B8F8409F754CBFC25F9262</vt:lpwstr>
  </property>
</Properties>
</file>